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<sst xmlns="http://schemas.openxmlformats.org/spreadsheetml/2006/main" count="163" uniqueCount="112">
  <si>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</si>
  <si>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</si>
  <si>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</si>
  <si>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</si>
  <si>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</si>
  <si>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</si>
  <si>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</si>
  <si>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</si>
  <si>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</si>
  <si>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</si>
  <si>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</si>
  <si>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</si>
  <si>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</si>
  <si>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</si>
  <si>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</si>
  <si>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</si>
  <si>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</si>
  <si>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</si>
  <si>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</si>
  <si>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</si>
  <si>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</si>
  <si>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</si>
  <si>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</si>
  <si>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</si>
  <si>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</si>
  <si>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</si>
  <si>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</si>
  <si>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</si>
  <si>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</si>
  <si>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</si>
  <si>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</si>
  <si>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</si>
  <si>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</si>
  <si>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</si>
  <si>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</si>
  <si>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</si>
  <si>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</si>
  <si>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</si>
  <si>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</si>
  <si>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</si>
  <si>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</si>
  <si>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</si>
  <si>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</si>
  <si>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</si>
  <si>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</si>
  <si>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</si>
  <si>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</si>
  <si>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</si>
  <si>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</si>
  <si>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</si>
  <si>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</si>
  <si>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</si>
  <si>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</si>
  <si>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</si>
  <si>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</si>
  <si>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</si>
  <si>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</si>
  <si>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</si>
  <si>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</si>
  <si>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</si>
  <si>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</si>
  <si>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</si>
  <si>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</si>
  <si>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</si>
  <si>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</si>
  <si>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</si>
  <si>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</si>
  <si>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</si>
  <si>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</si>
  <si>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</si>
  <si>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</si>
  <si>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</si>
  <si>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</si>
  <si>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</si>
  <si>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</si>
  <si>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</si>
  <si>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</si>
  <si>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</si>
  <si>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</si>
  <si>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</si>
  <si>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</si>
  <si>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</si>
  <si>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</si>
  <si>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</si>
  <si>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</si>
  <si>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</si>
  <si>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</si>
  <si>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</si>
  <si>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</si>
  <si>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</si>
  <si>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</si>
  <si>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</si>
  <si>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</si>
  <si>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</si>
  <si>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</si>
  <si>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</si>
  <si>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</si>
  <si>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</si>
  <si>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</si>
  <si>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</si>
  <si>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</si>
  <si>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</si>
  <si>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</si>
  <si>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</si>
  <si>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</si>
  <si>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</si>
  <si>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</si>
  <si>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</si>
  <si>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</si>
  <si>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</si>
  <si>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</si>
  <si>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17.05.2017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</si>
</sst>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0153558"/>
        <c:axId val="25837703"/>
      </c:bar3D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1212736"/>
        <c:axId val="12479169"/>
      </c:bar3D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45203658"/>
        <c:axId val="4179739"/>
      </c:bar3D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37617652"/>
        <c:axId val="3014549"/>
      </c:bar3D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27130942"/>
        <c:axId val="42851887"/>
      </c:bar3D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51887"/>
        <c:crosses val="autoZero"/>
        <c:auto val="1"/>
        <c:lblOffset val="100"/>
        <c:tickLblSkip val="2"/>
        <c:noMultiLvlLbl val="0"/>
      </c:catAx>
      <c:valAx>
        <c:axId val="42851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0122664"/>
        <c:axId val="48450793"/>
      </c:bar3D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50793"/>
        <c:crosses val="autoZero"/>
        <c:auto val="1"/>
        <c:lblOffset val="100"/>
        <c:tickLblSkip val="1"/>
        <c:noMultiLvlLbl val="0"/>
      </c:catAx>
      <c:valAx>
        <c:axId val="48450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33403954"/>
        <c:axId val="32200131"/>
      </c:bar3D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00131"/>
        <c:crosses val="autoZero"/>
        <c:auto val="1"/>
        <c:lblOffset val="100"/>
        <c:tickLblSkip val="1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1365724"/>
        <c:axId val="58073789"/>
      </c:bar3D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3789"/>
        <c:crosses val="autoZero"/>
        <c:auto val="1"/>
        <c:lblOffset val="100"/>
        <c:tickLblSkip val="1"/>
        <c:noMultiLvlLbl val="0"/>
      </c:catAx>
      <c:valAx>
        <c:axId val="58073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52902054"/>
        <c:axId val="6356439"/>
      </c:bar3D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6439"/>
        <c:crosses val="autoZero"/>
        <c:auto val="1"/>
        <c:lblOffset val="100"/>
        <c:tickLblSkip val="1"/>
        <c:noMultiLvlLbl val="0"/>
      </c:catAx>
      <c:valAx>
        <c:axId val="6356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6" sqref="D126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</f>
        <v>228051.2</v>
      </c>
      <c r="E6" s="3">
        <f>D6/D151*100</f>
        <v>39.28383051248032</v>
      </c>
      <c r="F6" s="3">
        <f>D6/B6*100</f>
        <v>79.85640280050957</v>
      </c>
      <c r="G6" s="3">
        <f aca="true" t="shared" si="0" ref="G6:G43">D6/C6*100</f>
        <v>36.14013073768108</v>
      </c>
      <c r="H6" s="47">
        <f>B6-D6</f>
        <v>57525.399999999965</v>
      </c>
      <c r="I6" s="47">
        <f aca="true" t="shared" si="1" ref="I6:I43">C6-D6</f>
        <v>402968.0999999999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6699.4+11261.7+10.2+8073.8+9792.3+0.1+0.8+7352+6.6+10108.4-0.1+7942.1+9848.6-0.1+7861.7</f>
        <v>78957.49999999999</v>
      </c>
      <c r="E7" s="95">
        <f>D7/D6*100</f>
        <v>34.622707532343604</v>
      </c>
      <c r="F7" s="95">
        <f>D7/B7*100</f>
        <v>76.70848395881158</v>
      </c>
      <c r="G7" s="95">
        <f>D7/C7*100</f>
        <v>32.44546536020496</v>
      </c>
      <c r="H7" s="105">
        <f>B7-D7</f>
        <v>23974.40000000001</v>
      </c>
      <c r="I7" s="105">
        <f t="shared" si="1"/>
        <v>164397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12945+14658+9353.4+10.2+0.1+7+16015+13071.9+6973.3+1906+3.4+7.6+13882.5+6.6+747.5+21101.8+2656.1+15.6+10047+6403+9848.6+12369.9+15042.4</f>
        <v>167071.9</v>
      </c>
      <c r="E8" s="1">
        <f>D8/D6*100</f>
        <v>73.26069759773245</v>
      </c>
      <c r="F8" s="1">
        <f>D8/B8*100</f>
        <v>79.34374394492589</v>
      </c>
      <c r="G8" s="1">
        <f t="shared" si="0"/>
        <v>33.90182037332771</v>
      </c>
      <c r="H8" s="44">
        <f>B8-D8</f>
        <v>43495.30000000002</v>
      </c>
      <c r="I8" s="44">
        <f t="shared" si="1"/>
        <v>325739.1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</f>
        <v>21.700000000000003</v>
      </c>
      <c r="E9" s="12">
        <f>D9/D6*100</f>
        <v>0.009515407066483317</v>
      </c>
      <c r="F9" s="120">
        <f>D9/B9*100</f>
        <v>44.83471074380166</v>
      </c>
      <c r="G9" s="1">
        <f t="shared" si="0"/>
        <v>23.45945945945946</v>
      </c>
      <c r="H9" s="44">
        <f aca="true" t="shared" si="2" ref="H9:H43">B9-D9</f>
        <v>26.699999999999996</v>
      </c>
      <c r="I9" s="44">
        <f t="shared" si="1"/>
        <v>70.8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</f>
        <v>12648.7</v>
      </c>
      <c r="E10" s="1">
        <f>D10/D6*100</f>
        <v>5.54642992450818</v>
      </c>
      <c r="F10" s="1">
        <f aca="true" t="shared" si="3" ref="F10:F41">D10/B10*100</f>
        <v>82.80979940292255</v>
      </c>
      <c r="G10" s="1">
        <f t="shared" si="0"/>
        <v>46.05975638621343</v>
      </c>
      <c r="H10" s="44">
        <f t="shared" si="2"/>
        <v>2625.699999999999</v>
      </c>
      <c r="I10" s="44">
        <f t="shared" si="1"/>
        <v>14812.8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</f>
        <v>41269.9</v>
      </c>
      <c r="E11" s="1">
        <f>D11/D6*100</f>
        <v>18.096769497376027</v>
      </c>
      <c r="F11" s="1">
        <f t="shared" si="3"/>
        <v>88.10316228569233</v>
      </c>
      <c r="G11" s="1">
        <f t="shared" si="0"/>
        <v>51.01315813870124</v>
      </c>
      <c r="H11" s="44">
        <f t="shared" si="2"/>
        <v>5572.799999999996</v>
      </c>
      <c r="I11" s="44">
        <f t="shared" si="1"/>
        <v>39630.6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276.3+3.4+1.2+766.5+1.2+207.2+488.1+284.1+207.8+0.1+1.2+2.8+9+434.7+164.8+490.2+0.8+3.6+1.2+150.2+3.6+534.8+237.6+35.2+0.2+10.9+298.8+1.2</f>
        <v>4616.699999999999</v>
      </c>
      <c r="E12" s="1">
        <f>D12/D6*100</f>
        <v>2.0244138158448624</v>
      </c>
      <c r="F12" s="1">
        <f t="shared" si="3"/>
        <v>79.07068354256938</v>
      </c>
      <c r="G12" s="1">
        <f t="shared" si="0"/>
        <v>32.86960236374639</v>
      </c>
      <c r="H12" s="44">
        <f t="shared" si="2"/>
        <v>1222.000000000001</v>
      </c>
      <c r="I12" s="44">
        <f t="shared" si="1"/>
        <v>9428.800000000001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2422.300000000023</v>
      </c>
      <c r="E13" s="1">
        <f>D13/D6*100</f>
        <v>1.0621737574720163</v>
      </c>
      <c r="F13" s="1">
        <f t="shared" si="3"/>
        <v>34.57859875521088</v>
      </c>
      <c r="G13" s="1">
        <f t="shared" si="0"/>
        <v>15.42051017614913</v>
      </c>
      <c r="H13" s="44">
        <f t="shared" si="2"/>
        <v>4582.89999999995</v>
      </c>
      <c r="I13" s="44">
        <f t="shared" si="1"/>
        <v>13285.999999999907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173711.6+1513.4</f>
        <v>175225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</f>
        <v>135284.30000000005</v>
      </c>
      <c r="E18" s="3">
        <f>D18/D151*100</f>
        <v>23.303913823735826</v>
      </c>
      <c r="F18" s="3">
        <f>D18/B18*100</f>
        <v>77.20604936510203</v>
      </c>
      <c r="G18" s="3">
        <f t="shared" si="0"/>
        <v>37.27619631763227</v>
      </c>
      <c r="H18" s="47">
        <f>B18-D18</f>
        <v>39940.69999999995</v>
      </c>
      <c r="I18" s="47">
        <f t="shared" si="1"/>
        <v>227639.79999999993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</f>
        <v>84238.00000000003</v>
      </c>
      <c r="E19" s="95">
        <f>D19/D18*100</f>
        <v>62.26738801176486</v>
      </c>
      <c r="F19" s="95">
        <f t="shared" si="3"/>
        <v>83.80989903572555</v>
      </c>
      <c r="G19" s="95">
        <f t="shared" si="0"/>
        <v>35.17163488938669</v>
      </c>
      <c r="H19" s="105">
        <f t="shared" si="2"/>
        <v>16272.799999999974</v>
      </c>
      <c r="I19" s="105">
        <f t="shared" si="1"/>
        <v>155267.49999999997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175225</v>
      </c>
      <c r="C25" s="43">
        <f>C18</f>
        <v>362924.1</v>
      </c>
      <c r="D25" s="43">
        <f>D18</f>
        <v>135284.30000000005</v>
      </c>
      <c r="E25" s="1">
        <f>D25/D18*100</f>
        <v>100</v>
      </c>
      <c r="F25" s="1">
        <f t="shared" si="3"/>
        <v>77.20604936510203</v>
      </c>
      <c r="G25" s="1">
        <f t="shared" si="0"/>
        <v>37.27619631763227</v>
      </c>
      <c r="H25" s="44">
        <f t="shared" si="2"/>
        <v>39940.69999999995</v>
      </c>
      <c r="I25" s="44">
        <f t="shared" si="1"/>
        <v>227639.79999999993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</f>
        <v>21309.2</v>
      </c>
      <c r="E33" s="3">
        <f>D33/D151*100</f>
        <v>3.670697637883711</v>
      </c>
      <c r="F33" s="3">
        <f>D33/B33*100</f>
        <v>84.70485351989507</v>
      </c>
      <c r="G33" s="3">
        <f t="shared" si="0"/>
        <v>33.18978071493876</v>
      </c>
      <c r="H33" s="47">
        <f t="shared" si="2"/>
        <v>3847.7999999999993</v>
      </c>
      <c r="I33" s="47">
        <f t="shared" si="1"/>
        <v>42894.90000000001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1743.2+1833.7+1830.2+1935.3+81+1854.2+129.9+1804.7+34.4+1.5+1881.6+1967.7+0.1+1784.4+235.6</f>
        <v>17117.5</v>
      </c>
      <c r="E34" s="1">
        <f>D34/D33*100</f>
        <v>80.32915360501566</v>
      </c>
      <c r="F34" s="1">
        <f t="shared" si="3"/>
        <v>86.83752618949782</v>
      </c>
      <c r="G34" s="1">
        <f t="shared" si="0"/>
        <v>32.64823069191171</v>
      </c>
      <c r="H34" s="44">
        <f t="shared" si="2"/>
        <v>2594.5999999999985</v>
      </c>
      <c r="I34" s="44">
        <f t="shared" si="1"/>
        <v>35312.6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5.4+1.2+41.8+16.1+2.9+29.7+160.9+0.8+93.4+46.9+11.2+0.1+15.2+184.7+9.2+183.2+0.9+11.9+0.1+174+0.1+59.2+12.8+2+8.2+325.6+7.6-0.1+53.7</f>
        <v>1458.7</v>
      </c>
      <c r="E36" s="1">
        <f>D36/D33*100</f>
        <v>6.8454001088731635</v>
      </c>
      <c r="F36" s="1">
        <f t="shared" si="3"/>
        <v>89.1135683303806</v>
      </c>
      <c r="G36" s="1">
        <f t="shared" si="0"/>
        <v>49.52636403761926</v>
      </c>
      <c r="H36" s="44">
        <f t="shared" si="2"/>
        <v>178.20000000000005</v>
      </c>
      <c r="I36" s="44">
        <f t="shared" si="1"/>
        <v>1486.6000000000001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7.4+12.3+6.1+3.3+9.3+3.2+58.1</f>
        <v>99.70000000000002</v>
      </c>
      <c r="E37" s="17">
        <f>D37/D33*100</f>
        <v>0.4678730313667337</v>
      </c>
      <c r="F37" s="17">
        <f t="shared" si="3"/>
        <v>41.181330028913685</v>
      </c>
      <c r="G37" s="17">
        <f t="shared" si="0"/>
        <v>11.645835766849668</v>
      </c>
      <c r="H37" s="53">
        <f t="shared" si="2"/>
        <v>142.39999999999998</v>
      </c>
      <c r="I37" s="53">
        <f t="shared" si="1"/>
        <v>756.4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0.11966662286711843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2607.800000000001</v>
      </c>
      <c r="E39" s="1">
        <f>D39/D33*100</f>
        <v>12.237906631877316</v>
      </c>
      <c r="F39" s="1">
        <f t="shared" si="3"/>
        <v>73.65834368997854</v>
      </c>
      <c r="G39" s="1">
        <f t="shared" si="0"/>
        <v>33.04442585975315</v>
      </c>
      <c r="H39" s="44">
        <f>B39-D39</f>
        <v>932.6000000000004</v>
      </c>
      <c r="I39" s="44">
        <f t="shared" si="1"/>
        <v>5284.000000000006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</f>
        <v>842.3999999999999</v>
      </c>
      <c r="E43" s="3">
        <f>D43/D151*100</f>
        <v>0.14511082960192018</v>
      </c>
      <c r="F43" s="3">
        <f>D43/B43*100</f>
        <v>85.34089757876606</v>
      </c>
      <c r="G43" s="3">
        <f t="shared" si="0"/>
        <v>40.49221303595461</v>
      </c>
      <c r="H43" s="47">
        <f t="shared" si="2"/>
        <v>144.70000000000016</v>
      </c>
      <c r="I43" s="47">
        <f t="shared" si="1"/>
        <v>1238.0000000000002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102.9+155.5+3.1+3.7+452.3+6+17.2+314.1+59.3+95.2+2.2+579+1.9+71.6+375.2+7+7.3+568.3+0.1+96.1+326.4+4.1+518.1-0.1+350</f>
        <v>4116.5</v>
      </c>
      <c r="E45" s="3">
        <f>D45/D151*100</f>
        <v>0.7091034307411022</v>
      </c>
      <c r="F45" s="3">
        <f>D45/B45*100</f>
        <v>82.76867397205187</v>
      </c>
      <c r="G45" s="3">
        <f aca="true" t="shared" si="4" ref="G45:G76">D45/C45*100</f>
        <v>34.92110620970478</v>
      </c>
      <c r="H45" s="47">
        <f>B45-D45</f>
        <v>857</v>
      </c>
      <c r="I45" s="47">
        <f aca="true" t="shared" si="5" ref="I45:I77">C45-D45</f>
        <v>7671.5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102.7+154.9+447.3+314.1+572.1+284.8+559+325.4+510.8+301.6</f>
        <v>3572.7000000000003</v>
      </c>
      <c r="E46" s="1">
        <f>D46/D45*100</f>
        <v>86.78974857281672</v>
      </c>
      <c r="F46" s="1">
        <f aca="true" t="shared" si="6" ref="F46:F74">D46/B46*100</f>
        <v>83.71095855104386</v>
      </c>
      <c r="G46" s="1">
        <f t="shared" si="4"/>
        <v>33.92974158807943</v>
      </c>
      <c r="H46" s="44">
        <f aca="true" t="shared" si="7" ref="H46:H74">B46-D46</f>
        <v>695.1999999999994</v>
      </c>
      <c r="I46" s="44">
        <f t="shared" si="5"/>
        <v>6957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0.009716992590793151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5.4+5.6+7.3+6</f>
        <v>24.3</v>
      </c>
      <c r="E48" s="1">
        <f>D48/D45*100</f>
        <v>0.5903072998906839</v>
      </c>
      <c r="F48" s="1">
        <f t="shared" si="6"/>
        <v>75</v>
      </c>
      <c r="G48" s="1">
        <f t="shared" si="4"/>
        <v>32.70524899057873</v>
      </c>
      <c r="H48" s="44">
        <f t="shared" si="7"/>
        <v>8.099999999999998</v>
      </c>
      <c r="I48" s="44">
        <f t="shared" si="5"/>
        <v>50.000000000000014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3.1+3.5+1+0.7+59.3+95.2+2.2+6-0.1+53.5+89.7+6.2+7.2+73.9+0.4+4+3.2+30.6</f>
        <v>439.59999999999997</v>
      </c>
      <c r="E49" s="1">
        <f>D49/D45*100</f>
        <v>10.67897485728167</v>
      </c>
      <c r="F49" s="1">
        <f t="shared" si="6"/>
        <v>80.35094132699689</v>
      </c>
      <c r="G49" s="1">
        <f t="shared" si="4"/>
        <v>50.81493468963125</v>
      </c>
      <c r="H49" s="44">
        <f t="shared" si="7"/>
        <v>107.50000000000006</v>
      </c>
      <c r="I49" s="44">
        <f t="shared" si="5"/>
        <v>425.50000000000006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79.49999999999976</v>
      </c>
      <c r="E50" s="1">
        <f>D50/D45*100</f>
        <v>1.9312522774201326</v>
      </c>
      <c r="F50" s="1">
        <f t="shared" si="6"/>
        <v>63.447725458898276</v>
      </c>
      <c r="G50" s="1">
        <f t="shared" si="4"/>
        <v>25.03937007874014</v>
      </c>
      <c r="H50" s="44">
        <f t="shared" si="7"/>
        <v>45.80000000000058</v>
      </c>
      <c r="I50" s="44">
        <f t="shared" si="5"/>
        <v>237.9999999999995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</f>
        <v>8174.2</v>
      </c>
      <c r="E51" s="3">
        <f>D51/D151*100</f>
        <v>1.408078042891757</v>
      </c>
      <c r="F51" s="3">
        <f>D51/B51*100</f>
        <v>72.47980563757437</v>
      </c>
      <c r="G51" s="3">
        <f t="shared" si="4"/>
        <v>32.804003483383696</v>
      </c>
      <c r="H51" s="47">
        <f>B51-D51</f>
        <v>3103.7</v>
      </c>
      <c r="I51" s="47">
        <f t="shared" si="5"/>
        <v>16744.1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392.4+738.8+389.6+752.9+403.1+730.4+397.8+724.9+1.1+0.1+403</f>
        <v>4934.1</v>
      </c>
      <c r="E52" s="1">
        <f>D52/D51*100</f>
        <v>60.36187027476696</v>
      </c>
      <c r="F52" s="1">
        <f t="shared" si="6"/>
        <v>79.13298691301001</v>
      </c>
      <c r="G52" s="1">
        <f t="shared" si="4"/>
        <v>32.35602712237859</v>
      </c>
      <c r="H52" s="44">
        <f t="shared" si="7"/>
        <v>1301.0999999999995</v>
      </c>
      <c r="I52" s="44">
        <f t="shared" si="5"/>
        <v>10315.3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1.9+1.9+0.5+7.4+2.1+1.2+12.9+5.1+0.1+4.5+16.8+19.2+9.7+3.1+1.1+1.4+2.5+5.7+19.9+0.8+28.2+4+19.8+8.2+38.7+4.3+0.2+18.2+4.3</f>
        <v>243.7</v>
      </c>
      <c r="E54" s="1">
        <f>D54/D51*100</f>
        <v>2.981331506447114</v>
      </c>
      <c r="F54" s="1">
        <f t="shared" si="6"/>
        <v>68.30156950672645</v>
      </c>
      <c r="G54" s="1">
        <f t="shared" si="4"/>
        <v>30.078992841273756</v>
      </c>
      <c r="H54" s="44">
        <f t="shared" si="7"/>
        <v>113.10000000000002</v>
      </c>
      <c r="I54" s="44">
        <f t="shared" si="5"/>
        <v>566.5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0.5+0.6+7.5+73.9+2.1+51.2+20.8+16.3+5.9+0.4+16.8+14.9+10.4+71.4+0.3+1.2+1.4+16+1.2+0.1+25+43+3.8+1.3+4.1+73.9-0.2+14.3+2.8</f>
        <v>480.90000000000015</v>
      </c>
      <c r="E55" s="1">
        <f>D55/D51*100</f>
        <v>5.883144527904873</v>
      </c>
      <c r="F55" s="1">
        <f t="shared" si="6"/>
        <v>73.95048439181919</v>
      </c>
      <c r="G55" s="1">
        <f t="shared" si="4"/>
        <v>45.86552217453506</v>
      </c>
      <c r="H55" s="44">
        <f t="shared" si="7"/>
        <v>169.3999999999998</v>
      </c>
      <c r="I55" s="44">
        <f t="shared" si="5"/>
        <v>567.5999999999999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1.957378092045705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2355.4999999999995</v>
      </c>
      <c r="E57" s="1">
        <f>D57/D51*100</f>
        <v>28.816275598835357</v>
      </c>
      <c r="F57" s="1">
        <f t="shared" si="6"/>
        <v>61.67199036497879</v>
      </c>
      <c r="G57" s="1">
        <f t="shared" si="4"/>
        <v>32.36332660099198</v>
      </c>
      <c r="H57" s="44">
        <f>B57-D57</f>
        <v>1463.9</v>
      </c>
      <c r="I57" s="44">
        <f>C57-D57</f>
        <v>4922.800000000001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55.6+0.2+146.1+0.4+60.8+0.4+59.3+73.6+0.1+18.6+1.9+67.3+0.4+57.5+0.6+144.6-4.5+32.9+1.2+79.7+73.5+4+0.1+78.7+72.2+0.1+9.9+53+0.1</f>
        <v>1088.3000000000002</v>
      </c>
      <c r="E59" s="3">
        <f>D59/D151*100</f>
        <v>0.18746927333306004</v>
      </c>
      <c r="F59" s="3">
        <f>D59/B59*100</f>
        <v>54.07701863354038</v>
      </c>
      <c r="G59" s="3">
        <f t="shared" si="4"/>
        <v>13.528329562688016</v>
      </c>
      <c r="H59" s="47">
        <f>B59-D59</f>
        <v>924.1999999999998</v>
      </c>
      <c r="I59" s="47">
        <f t="shared" si="5"/>
        <v>6956.3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55.6+146.1+60.8+59.3+73.6+0.1+67.3+144.6-4.5+79.7+66.8+72.2-0.1+53</f>
        <v>874.5</v>
      </c>
      <c r="E60" s="1">
        <f>D60/D59*100</f>
        <v>80.35468161352567</v>
      </c>
      <c r="F60" s="1">
        <f t="shared" si="6"/>
        <v>73.32103630418378</v>
      </c>
      <c r="G60" s="1">
        <f t="shared" si="4"/>
        <v>30.15205323587215</v>
      </c>
      <c r="H60" s="44">
        <f t="shared" si="7"/>
        <v>318.20000000000005</v>
      </c>
      <c r="I60" s="44">
        <f t="shared" si="5"/>
        <v>2025.8000000000002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0.294036570798493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</f>
        <v>186.1</v>
      </c>
      <c r="E62" s="1">
        <f>D62/D59*100</f>
        <v>17.100064320499857</v>
      </c>
      <c r="F62" s="1">
        <f t="shared" si="6"/>
        <v>78.25904121110176</v>
      </c>
      <c r="G62" s="1">
        <f t="shared" si="4"/>
        <v>41.19079238601151</v>
      </c>
      <c r="H62" s="44">
        <f t="shared" si="7"/>
        <v>51.70000000000002</v>
      </c>
      <c r="I62" s="44">
        <f t="shared" si="5"/>
        <v>265.70000000000005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24.50000000000019</v>
      </c>
      <c r="E64" s="1">
        <f>D64/D59*100</f>
        <v>2.2512174951759794</v>
      </c>
      <c r="F64" s="1">
        <f t="shared" si="6"/>
        <v>10.281158203944686</v>
      </c>
      <c r="G64" s="1">
        <f t="shared" si="4"/>
        <v>3.8144169391250484</v>
      </c>
      <c r="H64" s="44">
        <f t="shared" si="7"/>
        <v>213.7999999999998</v>
      </c>
      <c r="I64" s="44">
        <f t="shared" si="5"/>
        <v>617.7999999999998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240.29999999999995</v>
      </c>
      <c r="E69" s="35">
        <f>D69/D151*100</f>
        <v>0.04139379434157338</v>
      </c>
      <c r="F69" s="3">
        <f>D69/B69*100</f>
        <v>73.21755027422302</v>
      </c>
      <c r="G69" s="3">
        <f t="shared" si="4"/>
        <v>52.182410423452765</v>
      </c>
      <c r="H69" s="47">
        <f>B69-D69</f>
        <v>87.90000000000003</v>
      </c>
      <c r="I69" s="47">
        <f t="shared" si="5"/>
        <v>220.20000000000005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19.2+1.5+170.6+1.2+17.7+0.1+11+3+9.5</f>
        <v>233.79999999999995</v>
      </c>
      <c r="E70" s="1">
        <f>D70/D69*100</f>
        <v>97.29504785684561</v>
      </c>
      <c r="F70" s="1">
        <f t="shared" si="6"/>
        <v>81.03986135181974</v>
      </c>
      <c r="G70" s="1">
        <f t="shared" si="4"/>
        <v>80.89965397923874</v>
      </c>
      <c r="H70" s="44">
        <f t="shared" si="7"/>
        <v>54.700000000000045</v>
      </c>
      <c r="I70" s="44">
        <f t="shared" si="5"/>
        <v>55.200000000000045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2.780153977758769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4066.7-1513.4</f>
        <v>2553.2999999999997</v>
      </c>
      <c r="C77" s="62">
        <f>10000-100-5823.7-1513.4</f>
        <v>2562.9</v>
      </c>
      <c r="D77" s="63"/>
      <c r="E77" s="41"/>
      <c r="F77" s="41"/>
      <c r="G77" s="41"/>
      <c r="H77" s="63">
        <f>B77-D77</f>
        <v>2553.2999999999997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</f>
        <v>32263.2</v>
      </c>
      <c r="E90" s="3">
        <f>D90/D151*100</f>
        <v>5.5576207474034565</v>
      </c>
      <c r="F90" s="3">
        <f aca="true" t="shared" si="10" ref="F90:F96">D90/B90*100</f>
        <v>47.256854933208345</v>
      </c>
      <c r="G90" s="3">
        <f t="shared" si="8"/>
        <v>20.390670771362103</v>
      </c>
      <c r="H90" s="47">
        <f aca="true" t="shared" si="11" ref="H90:H96">B90-D90</f>
        <v>36008.8</v>
      </c>
      <c r="I90" s="47">
        <f t="shared" si="9"/>
        <v>125962.09999999999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</f>
        <v>29106.9</v>
      </c>
      <c r="E91" s="1">
        <f>D91/D90*100</f>
        <v>90.21702744923007</v>
      </c>
      <c r="F91" s="1">
        <f t="shared" si="10"/>
        <v>46.66182524720096</v>
      </c>
      <c r="G91" s="1">
        <f t="shared" si="8"/>
        <v>19.682756717937895</v>
      </c>
      <c r="H91" s="44">
        <f t="shared" si="11"/>
        <v>33271.5</v>
      </c>
      <c r="I91" s="44">
        <f t="shared" si="9"/>
        <v>118773.30000000002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48.5+5.1+5+1.3+22.8+67.3+62.7+3.5+1.4+40.6+112.7+571.4+55.5+1.7+2.4+3.1+83.6+0.9+1.4+3.5</f>
        <v>1094.4</v>
      </c>
      <c r="E92" s="1">
        <f>D92/D90*100</f>
        <v>3.3920999776835528</v>
      </c>
      <c r="F92" s="1">
        <f t="shared" si="10"/>
        <v>68.41710427606903</v>
      </c>
      <c r="G92" s="1">
        <f t="shared" si="8"/>
        <v>41.76142868045486</v>
      </c>
      <c r="H92" s="44">
        <f t="shared" si="11"/>
        <v>505.1999999999998</v>
      </c>
      <c r="I92" s="44">
        <f t="shared" si="9"/>
        <v>1526.1999999999998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2061.899999999999</v>
      </c>
      <c r="E94" s="1">
        <f>D94/D90*100</f>
        <v>6.390872573086362</v>
      </c>
      <c r="F94" s="1">
        <f t="shared" si="10"/>
        <v>48.01816488122962</v>
      </c>
      <c r="G94" s="1">
        <f>D94/C94*100</f>
        <v>26.692989837530007</v>
      </c>
      <c r="H94" s="44">
        <f t="shared" si="11"/>
        <v>2232.099999999999</v>
      </c>
      <c r="I94" s="44">
        <f>C94-D94</f>
        <v>5662.599999999977</v>
      </c>
    </row>
    <row r="95" spans="1:9" ht="18.75">
      <c r="A95" s="108" t="s">
        <v>12</v>
      </c>
      <c r="B95" s="111">
        <f>29018.3-90</f>
        <v>28928.3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</f>
        <v>23384.800000000003</v>
      </c>
      <c r="E95" s="107">
        <f>D95/D151*100</f>
        <v>4.028238043773722</v>
      </c>
      <c r="F95" s="110">
        <f t="shared" si="10"/>
        <v>80.83710415060685</v>
      </c>
      <c r="G95" s="106">
        <f>D95/C95*100</f>
        <v>35.86774298935693</v>
      </c>
      <c r="H95" s="112">
        <f t="shared" si="11"/>
        <v>5543.499999999996</v>
      </c>
      <c r="I95" s="122">
        <f>C95-D95</f>
        <v>41812.5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69.1+1043.7+68.3+1051.8+1+68.3+66.1+938.4+3+68.7+11.3+4.3</f>
        <v>3394</v>
      </c>
      <c r="E96" s="117">
        <f>D96/D95*100</f>
        <v>14.513701207622043</v>
      </c>
      <c r="F96" s="118">
        <f t="shared" si="10"/>
        <v>78.1181669620457</v>
      </c>
      <c r="G96" s="119">
        <f>D96/C96*100</f>
        <v>32.24151689022305</v>
      </c>
      <c r="H96" s="123">
        <f t="shared" si="11"/>
        <v>950.6999999999998</v>
      </c>
      <c r="I96" s="124">
        <f>C96-D96</f>
        <v>7132.799999999999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139.4+4+202+15.3+32.9+18.1+0.4+4+39.7+141.6+9.9+31.3+27.6+1.1+399+127.2+7.6+63.2+113+70.6+140+195.7+6.2+179.8+200.1+39.2+404.4+43.9+5.5+14.3+123.2+146.6+30.6+5+8.3+5+134.6+84.2+7.5+24+0.1+12.8+4.1+20+155.6+28</f>
        <v>3466.5999999999995</v>
      </c>
      <c r="E102" s="19">
        <f>D102/D151*100</f>
        <v>0.5971524239055276</v>
      </c>
      <c r="F102" s="19">
        <f>D102/B102*100</f>
        <v>57.519745138381886</v>
      </c>
      <c r="G102" s="19">
        <f aca="true" t="shared" si="12" ref="G102:G149">D102/C102*100</f>
        <v>27.148775540571222</v>
      </c>
      <c r="H102" s="79">
        <f aca="true" t="shared" si="13" ref="H102:H107">B102-D102</f>
        <v>2560.2000000000007</v>
      </c>
      <c r="I102" s="79">
        <f aca="true" t="shared" si="14" ref="I102:I149">C102-D102</f>
        <v>9302.300000000003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17.3+10+11+0.1+10.9</f>
        <v>49.3</v>
      </c>
      <c r="E103" s="83">
        <f>D103/D102*100</f>
        <v>1.4221427335141064</v>
      </c>
      <c r="F103" s="1">
        <f>D103/B103*100</f>
        <v>45.56377079482439</v>
      </c>
      <c r="G103" s="83">
        <f>D103/C103*100</f>
        <v>19.027402547279042</v>
      </c>
      <c r="H103" s="87">
        <f t="shared" si="13"/>
        <v>58.900000000000006</v>
      </c>
      <c r="I103" s="87">
        <f t="shared" si="14"/>
        <v>209.8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139.3+4+202+15.3-0.1+4+25.4+141.4+9.8+31.2+1.1+390.1+50+2+0.1+51.6+111.9+69.9+132+193.8+143.3+175.1+39.1+393+24.9+117+131.2+30.6+5+5+134.6+137.3+5</f>
        <v>2915.9</v>
      </c>
      <c r="E104" s="1">
        <f>D104/D102*100</f>
        <v>84.11411757918424</v>
      </c>
      <c r="F104" s="1">
        <f aca="true" t="shared" si="15" ref="F104:F149">D104/B104*100</f>
        <v>57.996698291465286</v>
      </c>
      <c r="G104" s="1">
        <f t="shared" si="12"/>
        <v>27.80145495456842</v>
      </c>
      <c r="H104" s="44">
        <f t="shared" si="13"/>
        <v>2111.7999999999997</v>
      </c>
      <c r="I104" s="44">
        <f t="shared" si="14"/>
        <v>7572.4000000000015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501.3999999999992</v>
      </c>
      <c r="E106" s="84">
        <f>D106/D102*100</f>
        <v>14.463739687301658</v>
      </c>
      <c r="F106" s="84">
        <f t="shared" si="15"/>
        <v>56.280166124143996</v>
      </c>
      <c r="G106" s="84">
        <f t="shared" si="12"/>
        <v>24.80336383873357</v>
      </c>
      <c r="H106" s="124">
        <f>B106-D106</f>
        <v>389.50000000000136</v>
      </c>
      <c r="I106" s="124">
        <f t="shared" si="14"/>
        <v>1520.1000000000008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138084.7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122300.8</v>
      </c>
      <c r="E107" s="82">
        <f>D107/D151*100</f>
        <v>21.067391439908025</v>
      </c>
      <c r="F107" s="82">
        <f>D107/B107*100</f>
        <v>88.56940703785429</v>
      </c>
      <c r="G107" s="82">
        <f t="shared" si="12"/>
        <v>22.83316885344637</v>
      </c>
      <c r="H107" s="81">
        <f t="shared" si="13"/>
        <v>15783.900000000009</v>
      </c>
      <c r="I107" s="81">
        <f t="shared" si="14"/>
        <v>413326.99999999994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12.6+3.2+110.8+149.9+0.1+86+66+19.9+30.9+1.3+4.4+3.9+8.5+1.6+0.1+167.2+12.2+0.7+2+1.4+0.1+115.6+14.7+10.7+8.1+0.6</f>
        <v>832.5000000000002</v>
      </c>
      <c r="E108" s="6">
        <f>D108/D107*100</f>
        <v>0.6806987362306708</v>
      </c>
      <c r="F108" s="6">
        <f t="shared" si="15"/>
        <v>40.92719138685415</v>
      </c>
      <c r="G108" s="6">
        <f t="shared" si="12"/>
        <v>20.326692059771467</v>
      </c>
      <c r="H108" s="61">
        <f aca="true" t="shared" si="16" ref="H108:H149">B108-D108</f>
        <v>1201.5999999999997</v>
      </c>
      <c r="I108" s="61">
        <f t="shared" si="14"/>
        <v>3263.0999999999995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60.444444444444436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11.8+87.5+28</f>
        <v>127.3</v>
      </c>
      <c r="E110" s="6">
        <f>D110/D107*100</f>
        <v>0.1040876265731704</v>
      </c>
      <c r="F110" s="6">
        <f>D110/B110*100</f>
        <v>22.34509390907495</v>
      </c>
      <c r="G110" s="6">
        <f t="shared" si="12"/>
        <v>10.830355623617491</v>
      </c>
      <c r="H110" s="61">
        <f t="shared" si="16"/>
        <v>442.40000000000003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>
        <f>9.1</f>
        <v>9.1</v>
      </c>
      <c r="E113" s="6">
        <f>D113/D107*100</f>
        <v>0.007440670870509432</v>
      </c>
      <c r="F113" s="6">
        <f t="shared" si="15"/>
        <v>20.681818181818183</v>
      </c>
      <c r="G113" s="6">
        <f t="shared" si="12"/>
        <v>15.166666666666668</v>
      </c>
      <c r="H113" s="61">
        <f t="shared" si="16"/>
        <v>34.9</v>
      </c>
      <c r="I113" s="61">
        <f t="shared" si="14"/>
        <v>50.9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136.4+40+10+2+0.1+10.6+142+54.3+10.6+6.6+21.9+41.3+8.2+239.5+0.2+6.2+0.7+26.9+145.7+54.9+4+2+1.1</f>
        <v>965.2</v>
      </c>
      <c r="E114" s="6">
        <f>D114/D107*100</f>
        <v>0.7892017059577696</v>
      </c>
      <c r="F114" s="6">
        <f t="shared" si="15"/>
        <v>71.7994495276352</v>
      </c>
      <c r="G114" s="6">
        <f t="shared" si="12"/>
        <v>33.10694930369761</v>
      </c>
      <c r="H114" s="61">
        <f t="shared" si="16"/>
        <v>379.0999999999999</v>
      </c>
      <c r="I114" s="61">
        <f t="shared" si="14"/>
        <v>1950.2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39+5+6.2+39.1+4.9+0.4+0.8+39+0.1+5.5+0.9+39+4.8+1.3</f>
        <v>186.00000000000006</v>
      </c>
      <c r="E118" s="6">
        <f>D118/D107*100</f>
        <v>0.15208404196865438</v>
      </c>
      <c r="F118" s="6">
        <f t="shared" si="15"/>
        <v>82.30088495575224</v>
      </c>
      <c r="G118" s="6">
        <f t="shared" si="12"/>
        <v>43.99243140964996</v>
      </c>
      <c r="H118" s="61">
        <f t="shared" si="16"/>
        <v>39.99999999999994</v>
      </c>
      <c r="I118" s="61">
        <f t="shared" si="14"/>
        <v>236.79999999999995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83.97849462365589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12.372200345377953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10+6</f>
        <v>16</v>
      </c>
      <c r="E125" s="17">
        <f>D125/D107*100</f>
        <v>0.013082498233862738</v>
      </c>
      <c r="F125" s="6">
        <f t="shared" si="15"/>
        <v>14.545454545454545</v>
      </c>
      <c r="G125" s="6">
        <f t="shared" si="12"/>
        <v>2.302158273381295</v>
      </c>
      <c r="H125" s="61">
        <f t="shared" si="16"/>
        <v>94</v>
      </c>
      <c r="I125" s="61">
        <f t="shared" si="14"/>
        <v>679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6.5+6.7+0.9+10.2+6.4+2.4+29+2.5+26.7+1.1+7.5+20.9+3.3+0.1+0.1+0.6+54.3+6.4+19</f>
        <v>204.59999999999997</v>
      </c>
      <c r="E128" s="17">
        <f>D128/D107*100</f>
        <v>0.16729244616551972</v>
      </c>
      <c r="F128" s="6">
        <f t="shared" si="15"/>
        <v>30.450959964280393</v>
      </c>
      <c r="G128" s="6">
        <f t="shared" si="12"/>
        <v>16.324902258038776</v>
      </c>
      <c r="H128" s="61">
        <f t="shared" si="16"/>
        <v>467.3</v>
      </c>
      <c r="I128" s="61">
        <f t="shared" si="14"/>
        <v>1048.7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12.51221896383187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0.012591904550092887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0.5+1.3+15.9+33.5+3+0.6+15.2+1.3+36.5+1.9+0.3+0.3+0.6+5+2+16.5+0.1+0.5+1.2</f>
        <v>136.19999999999996</v>
      </c>
      <c r="E137" s="17">
        <f>D137/D107*100</f>
        <v>0.11136476621575653</v>
      </c>
      <c r="F137" s="6">
        <f t="shared" si="15"/>
        <v>66.40663091175036</v>
      </c>
      <c r="G137" s="6">
        <f>D137/C137*100</f>
        <v>35.72927597061909</v>
      </c>
      <c r="H137" s="61">
        <f t="shared" si="16"/>
        <v>68.90000000000003</v>
      </c>
      <c r="I137" s="61">
        <f t="shared" si="14"/>
        <v>245.00000000000003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15.9+33.5+15.2+36.5+0.3+4.6+16.5-0.1+1.2</f>
        <v>123.6</v>
      </c>
      <c r="E138" s="1">
        <f>D138/D137*100</f>
        <v>90.74889867841411</v>
      </c>
      <c r="F138" s="1">
        <f t="shared" si="15"/>
        <v>73.44028520499107</v>
      </c>
      <c r="G138" s="1">
        <f>D138/C138*100</f>
        <v>40.37896112381574</v>
      </c>
      <c r="H138" s="44">
        <f t="shared" si="16"/>
        <v>44.70000000000002</v>
      </c>
      <c r="I138" s="44">
        <f t="shared" si="14"/>
        <v>182.50000000000003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26+59.9+0.4-0.1+0.1+27.3+5.8+57.7+6.3+46.3+13.6+50.5+6-0.1+43.3+3.1+0.2+52.2+16.7+42.4+4.7</f>
        <v>462.3</v>
      </c>
      <c r="E139" s="17">
        <f>D139/D107*100</f>
        <v>0.3780024333446715</v>
      </c>
      <c r="F139" s="6">
        <f t="shared" si="15"/>
        <v>76.14890462856202</v>
      </c>
      <c r="G139" s="6">
        <f t="shared" si="12"/>
        <v>30.563268544228478</v>
      </c>
      <c r="H139" s="61">
        <f t="shared" si="16"/>
        <v>144.8</v>
      </c>
      <c r="I139" s="61">
        <f t="shared" si="14"/>
        <v>1050.3000000000002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26+59.9+27.3+57.1-0.1+46.3+42.7-0.1+36.4+51.8+8.5+28</f>
        <v>383.79999999999995</v>
      </c>
      <c r="E140" s="1">
        <f>D140/D139*100</f>
        <v>83.01968418775687</v>
      </c>
      <c r="F140" s="1">
        <f aca="true" t="shared" si="17" ref="F140:F148">D140/B140*100</f>
        <v>87.74577046181984</v>
      </c>
      <c r="G140" s="1">
        <f t="shared" si="12"/>
        <v>32.5612963434292</v>
      </c>
      <c r="H140" s="44">
        <f t="shared" si="16"/>
        <v>53.60000000000002</v>
      </c>
      <c r="I140" s="44">
        <f t="shared" si="14"/>
        <v>794.9000000000001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3.8719446247025737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0.24529684188492631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</f>
        <v>14379.800000000001</v>
      </c>
      <c r="E144" s="17">
        <f>D144/D107*100</f>
        <v>11.757731756456213</v>
      </c>
      <c r="F144" s="99">
        <f t="shared" si="17"/>
        <v>64.75345611744045</v>
      </c>
      <c r="G144" s="6">
        <f t="shared" si="12"/>
        <v>22.560441801722654</v>
      </c>
      <c r="H144" s="61">
        <f t="shared" si="16"/>
        <v>7827.199999999999</v>
      </c>
      <c r="I144" s="61">
        <f t="shared" si="14"/>
        <v>49359.2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0.015698997880635286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1601.8+39.7+92.5+565.2+121.3+853.6+638.8+424+800.9</f>
        <v>5137.799999999999</v>
      </c>
      <c r="E147" s="17">
        <f>D147/D107*100</f>
        <v>4.200953714121248</v>
      </c>
      <c r="F147" s="99">
        <f t="shared" si="17"/>
        <v>98.80194611642081</v>
      </c>
      <c r="G147" s="6">
        <f t="shared" si="12"/>
        <v>48.69583349129923</v>
      </c>
      <c r="H147" s="61">
        <f t="shared" si="16"/>
        <v>62.30000000000109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f>73575.6+155</f>
        <v>73730.6</v>
      </c>
      <c r="C148" s="53">
        <f>376354.8-1000+14285.9-198-200-300-15786.4</f>
        <v>373156.3</v>
      </c>
      <c r="D148" s="76">
        <f>69938.3+2324.7+1312.6+155</f>
        <v>73730.6</v>
      </c>
      <c r="E148" s="17">
        <f>D148/D107*100</f>
        <v>60.286277767602506</v>
      </c>
      <c r="F148" s="6">
        <f t="shared" si="17"/>
        <v>100</v>
      </c>
      <c r="G148" s="6">
        <f t="shared" si="12"/>
        <v>19.75863733239932</v>
      </c>
      <c r="H148" s="61">
        <f t="shared" si="16"/>
        <v>0</v>
      </c>
      <c r="I148" s="61">
        <f t="shared" si="14"/>
        <v>299425.69999999995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8.705993746565845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147980.1</v>
      </c>
      <c r="C150" s="77">
        <f>C43+C69+C72+C77+C79+C87+C102+C107+C100+C84+C98</f>
        <v>553500.4999999999</v>
      </c>
      <c r="D150" s="53">
        <f>D43+D69+D72+D77+D79+D87+D102+D107+D100+D84+D98</f>
        <v>126850.1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580521.8</v>
      </c>
      <c r="E151" s="31">
        <v>100</v>
      </c>
      <c r="F151" s="3">
        <f>D151/B151*100</f>
        <v>77.46457880000197</v>
      </c>
      <c r="G151" s="3">
        <f aca="true" t="shared" si="18" ref="G151:G157">D151/C151*100</f>
        <v>30.88175127266073</v>
      </c>
      <c r="H151" s="47">
        <f aca="true" t="shared" si="19" ref="H151:H157">B151-D151</f>
        <v>168881.1000000001</v>
      </c>
      <c r="I151" s="47">
        <f aca="true" t="shared" si="20" ref="I151:I157">C151-D151</f>
        <v>1299299.7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223266.9</v>
      </c>
      <c r="E152" s="6">
        <f>D152/D151*100</f>
        <v>38.459692642033424</v>
      </c>
      <c r="F152" s="6">
        <f aca="true" t="shared" si="21" ref="F152:F157">D152/B152*100</f>
        <v>73.1796365910474</v>
      </c>
      <c r="G152" s="6">
        <f t="shared" si="18"/>
        <v>30.855447263705592</v>
      </c>
      <c r="H152" s="61">
        <f t="shared" si="19"/>
        <v>81827.40000000011</v>
      </c>
      <c r="I152" s="72">
        <f t="shared" si="20"/>
        <v>500322.9999999999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48968.299999999996</v>
      </c>
      <c r="E153" s="6">
        <f>D153/D151*100</f>
        <v>8.435221554125958</v>
      </c>
      <c r="F153" s="6">
        <f t="shared" si="21"/>
        <v>85.26754775461875</v>
      </c>
      <c r="G153" s="6">
        <f t="shared" si="18"/>
        <v>47.85051203877422</v>
      </c>
      <c r="H153" s="61">
        <f t="shared" si="19"/>
        <v>8460.700000000004</v>
      </c>
      <c r="I153" s="72">
        <f t="shared" si="20"/>
        <v>53367.70000000003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12919.900000000001</v>
      </c>
      <c r="E154" s="6">
        <f>D154/D151*100</f>
        <v>2.2255667229034293</v>
      </c>
      <c r="F154" s="6">
        <f t="shared" si="21"/>
        <v>80.71254989910854</v>
      </c>
      <c r="G154" s="6">
        <f t="shared" si="18"/>
        <v>45.03417674308361</v>
      </c>
      <c r="H154" s="61">
        <f t="shared" si="19"/>
        <v>3087.399999999998</v>
      </c>
      <c r="I154" s="72">
        <f t="shared" si="20"/>
        <v>15769.199999999997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7743.699999999999</v>
      </c>
      <c r="E155" s="6">
        <f>D155/D151*100</f>
        <v>1.3339206210688381</v>
      </c>
      <c r="F155" s="6">
        <f t="shared" si="21"/>
        <v>68.32455420559921</v>
      </c>
      <c r="G155" s="6">
        <f t="shared" si="18"/>
        <v>26.07288839805792</v>
      </c>
      <c r="H155" s="61">
        <f>B155-D155</f>
        <v>3590.000000000002</v>
      </c>
      <c r="I155" s="72">
        <f t="shared" si="20"/>
        <v>21956.5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22.1</v>
      </c>
      <c r="E156" s="6">
        <f>D156/D151*100</f>
        <v>0.003806919912396055</v>
      </c>
      <c r="F156" s="6">
        <f t="shared" si="21"/>
        <v>44.91869918699188</v>
      </c>
      <c r="G156" s="6">
        <f t="shared" si="18"/>
        <v>11.824505082932049</v>
      </c>
      <c r="H156" s="61">
        <f t="shared" si="19"/>
        <v>27.099999999999994</v>
      </c>
      <c r="I156" s="72">
        <f t="shared" si="20"/>
        <v>164.8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287600.9</v>
      </c>
      <c r="E157" s="36">
        <f>D157/D151*100</f>
        <v>49.54179153995595</v>
      </c>
      <c r="F157" s="36">
        <f t="shared" si="21"/>
        <v>80.00260925635081</v>
      </c>
      <c r="G157" s="36">
        <f t="shared" si="18"/>
        <v>28.895337516781044</v>
      </c>
      <c r="H157" s="127">
        <f t="shared" si="19"/>
        <v>71888.5</v>
      </c>
      <c r="I157" s="127">
        <f t="shared" si="20"/>
        <v>707718.5000000001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580521.8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580521.8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2017-05-17T05:00:21Z</dcterms:modified>
  <cp:category/>
  <cp:version/>
  <cp:contentType/>
  <cp:contentStatus/>
</cp:coreProperties>
</file>